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990" windowHeight="615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<sst xmlns="http://schemas.openxmlformats.org/spreadsheetml/2006/main" count="117" uniqueCount="68">
  <si>
    <t>Položka</t>
  </si>
  <si>
    <t>Celkem</t>
  </si>
  <si>
    <t>Popis</t>
  </si>
  <si>
    <t>Daň z příjmů fyz. osob ze záv. činnosti</t>
  </si>
  <si>
    <t>Daň z příjmů fyz. osob ze sam. výdělečné činnosti</t>
  </si>
  <si>
    <t>Daň z příjmů právnických osob</t>
  </si>
  <si>
    <t>Daň z přidané hodnoty</t>
  </si>
  <si>
    <t>Poplatek za likvidaci komunálního odpadu</t>
  </si>
  <si>
    <t>Poplatek ze psů</t>
  </si>
  <si>
    <t>Daň z nemovitostí</t>
  </si>
  <si>
    <t>Daň z příjmů fyz. osob z kapitálových výnosů</t>
  </si>
  <si>
    <t>Pěstební činnost</t>
  </si>
  <si>
    <t>Podnikání a restrukturalizace v zemědělství a potravinářství</t>
  </si>
  <si>
    <t>Provoz veřejné silniční dopravy</t>
  </si>
  <si>
    <t>Nebytové hospodářství</t>
  </si>
  <si>
    <t>Pohřebnictví</t>
  </si>
  <si>
    <t>Sběr a svoz komunálních odpadů</t>
  </si>
  <si>
    <t>Obecné příjmy a výdaje z finančních operací</t>
  </si>
  <si>
    <t>Ostatní záležitosti těžebního průmyslu a energetiky</t>
  </si>
  <si>
    <t>Cestovní ruch</t>
  </si>
  <si>
    <t>Silnice</t>
  </si>
  <si>
    <t>Pitná voda</t>
  </si>
  <si>
    <t>Základní školy</t>
  </si>
  <si>
    <t>Činnosti knihovnické</t>
  </si>
  <si>
    <t>Ostatní záležitosti kultury</t>
  </si>
  <si>
    <t>Ostatní tělovýchovná činnost</t>
  </si>
  <si>
    <t>Veřejné osvětlení</t>
  </si>
  <si>
    <t>Komunální služby a územní rozvoj jinde nezařazené</t>
  </si>
  <si>
    <t>Sběr a svoz nebezpečných odpadů</t>
  </si>
  <si>
    <t>Péče o vzhled obcí a veřejnou zeleň</t>
  </si>
  <si>
    <t>Požární ochrana - dobrovolná činnost</t>
  </si>
  <si>
    <t>Zastupitelstva obcí</t>
  </si>
  <si>
    <t>Činnost místní správy</t>
  </si>
  <si>
    <t>Předškolní zařízení</t>
  </si>
  <si>
    <t>Paragraf</t>
  </si>
  <si>
    <t>Ostatní záležitosti kultury, církví a sděl. prostředků</t>
  </si>
  <si>
    <t>Územní plánování</t>
  </si>
  <si>
    <t>Rozhlas a televize</t>
  </si>
  <si>
    <t>F I N A N C O V Á N Í</t>
  </si>
  <si>
    <t>Daňové příjmy</t>
  </si>
  <si>
    <t>Přijaté transfery</t>
  </si>
  <si>
    <t>P Ř Í J M Y</t>
  </si>
  <si>
    <t>V Ý D A J E</t>
  </si>
  <si>
    <t>Vyvěšeno dne:</t>
  </si>
  <si>
    <t>Sňato dne:</t>
  </si>
  <si>
    <t>Částka v Kč</t>
  </si>
  <si>
    <t>Ostatní záležitosti pozemních komunikací</t>
  </si>
  <si>
    <t>Třída 1</t>
  </si>
  <si>
    <t>Třída 2</t>
  </si>
  <si>
    <t>Třída 3</t>
  </si>
  <si>
    <t>Třída 4</t>
  </si>
  <si>
    <t>Kapitálové příjmy</t>
  </si>
  <si>
    <t>Nedaňové příjmy</t>
  </si>
  <si>
    <t xml:space="preserve">         Rozpočet Obce Ocmanice na rok 2008</t>
  </si>
  <si>
    <t>Třída 5</t>
  </si>
  <si>
    <t>Třída 6</t>
  </si>
  <si>
    <t>Běžné výdaje</t>
  </si>
  <si>
    <t>Kapitálové výdaje</t>
  </si>
  <si>
    <t>Příjmy celkem</t>
  </si>
  <si>
    <t>Výdaje celkem</t>
  </si>
  <si>
    <t>Odvádění a čištění odpadních vod a nakládání s kaly</t>
  </si>
  <si>
    <t>Vodní díla v zemědělské krajině</t>
  </si>
  <si>
    <t>Činnost registrovaných církví a náboženských společností</t>
  </si>
  <si>
    <t>Ostatní činnosti k ochraně přírody a krajiny</t>
  </si>
  <si>
    <t>Využívání a zneškodňování kom. odpadů</t>
  </si>
  <si>
    <t>Sběr a svoz ostatních odpadů</t>
  </si>
  <si>
    <t>Činnost místní správy-ost. nedaňové příjmy-rezerva na dotace</t>
  </si>
  <si>
    <t>Rozpočet obce Ocmanice na rok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</si>
</sst>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sz val="20"/>
      <name val="Times New Roman CE"/>
      <family val="1"/>
    </font>
    <font>
      <b/>
      <sz val="14"/>
      <name val="Times New Roman CE"/>
      <family val="1"/>
    </font>
    <font>
      <b/>
      <sz val="18"/>
      <name val="Arial CE"/>
      <family val="2"/>
    </font>
    <font>
      <b/>
      <sz val="16"/>
      <name val="Times New Roman CE"/>
      <family val="1"/>
    </font>
    <font>
      <b/>
      <sz val="1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17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4" fillId="24" borderId="10" xfId="0" applyFont="1" applyFill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7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3" fontId="8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17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17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17" borderId="10" xfId="0" applyFont="1" applyFill="1" applyBorder="1" applyAlignment="1">
      <alignment horizontal="left"/>
    </xf>
    <xf numFmtId="0" fontId="4" fillId="17" borderId="10" xfId="0" applyFont="1" applyFill="1" applyBorder="1" applyAlignment="1" quotePrefix="1">
      <alignment horizontal="left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center"/>
    </xf>
    <xf numFmtId="3" fontId="3" fillId="25" borderId="0" xfId="0" applyNumberFormat="1" applyFont="1" applyFill="1" applyBorder="1" applyAlignment="1">
      <alignment/>
    </xf>
    <xf numFmtId="14" fontId="3" fillId="25" borderId="0" xfId="0" applyNumberFormat="1" applyFont="1" applyFill="1" applyBorder="1" applyAlignment="1">
      <alignment horizontal="left"/>
    </xf>
    <xf numFmtId="0" fontId="4" fillId="17" borderId="10" xfId="0" applyFont="1" applyFill="1" applyBorder="1" applyAlignment="1" quotePrefix="1">
      <alignment horizontal="center"/>
    </xf>
    <xf numFmtId="0" fontId="6" fillId="24" borderId="10" xfId="0" applyFont="1" applyFill="1" applyBorder="1" applyAlignment="1" quotePrefix="1">
      <alignment horizontal="left"/>
    </xf>
    <xf numFmtId="0" fontId="8" fillId="24" borderId="10" xfId="0" applyFont="1" applyFill="1" applyBorder="1" applyAlignment="1" quotePrefix="1">
      <alignment horizontal="left"/>
    </xf>
    <xf numFmtId="14" fontId="3" fillId="25" borderId="0" xfId="0" applyNumberFormat="1" applyFont="1" applyFill="1" applyBorder="1" applyAlignment="1" quotePrefix="1">
      <alignment horizontal="left"/>
    </xf>
    <xf numFmtId="0" fontId="3" fillId="0" borderId="11" xfId="0" applyFont="1" applyBorder="1" applyAlignment="1">
      <alignment horizontal="center"/>
    </xf>
    <xf numFmtId="0" fontId="4" fillId="17" borderId="11" xfId="0" applyFont="1" applyFill="1" applyBorder="1" applyAlignment="1">
      <alignment horizontal="left"/>
    </xf>
    <xf numFmtId="0" fontId="4" fillId="17" borderId="11" xfId="0" applyFont="1" applyFill="1" applyBorder="1" applyAlignment="1" quotePrefix="1">
      <alignment horizontal="left"/>
    </xf>
    <xf numFmtId="0" fontId="3" fillId="0" borderId="12" xfId="0" applyFont="1" applyBorder="1" applyAlignment="1" quotePrefix="1">
      <alignment horizontal="left"/>
    </xf>
    <xf numFmtId="0" fontId="3" fillId="17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11.625" style="0" customWidth="1"/>
    <col min="2" max="2" width="11.00390625" style="1" customWidth="1"/>
    <col min="3" max="3" width="48.625" style="0" customWidth="1"/>
    <col min="4" max="4" width="16.00390625" style="0" customWidth="1"/>
  </cols>
  <sheetData>
    <row r="1" spans="1:4" ht="23.25">
      <c r="A1" s="60" t="s">
        <v>67</v>
      </c>
      <c r="B1" s="61"/>
      <c r="C1" s="61"/>
      <c r="D1" s="62"/>
    </row>
    <row r="2" spans="1:4" ht="15">
      <c r="A2" s="62"/>
      <c r="B2" s="62"/>
      <c r="C2" s="62"/>
      <c r="D2" s="62"/>
    </row>
    <row r="3" spans="1:4" ht="25.5">
      <c r="A3" s="17" t="s">
        <v>41</v>
      </c>
      <c r="B3" s="6"/>
      <c r="C3" s="5"/>
      <c r="D3" s="5"/>
    </row>
    <row r="4" spans="1:4" s="2" customFormat="1" ht="15.75">
      <c r="A4" s="15" t="s">
        <v>34</v>
      </c>
      <c r="B4" s="7" t="s">
        <v>0</v>
      </c>
      <c r="C4" s="7" t="s">
        <v>2</v>
      </c>
      <c r="D4" s="15" t="s">
        <v>45</v>
      </c>
    </row>
    <row r="5" spans="1:4" ht="16.5" customHeight="1">
      <c r="A5" s="8"/>
      <c r="B5" s="9">
        <v>1111</v>
      </c>
      <c r="C5" s="10" t="s">
        <v>3</v>
      </c>
      <c r="D5" s="27">
        <v>490000</v>
      </c>
    </row>
    <row r="6" spans="1:4" ht="16.5" customHeight="1">
      <c r="A6" s="8"/>
      <c r="B6" s="9">
        <v>1112</v>
      </c>
      <c r="C6" s="10" t="s">
        <v>4</v>
      </c>
      <c r="D6" s="27">
        <v>20000</v>
      </c>
    </row>
    <row r="7" spans="1:4" ht="16.5" customHeight="1">
      <c r="A7" s="8"/>
      <c r="B7" s="9">
        <v>1113</v>
      </c>
      <c r="C7" s="10" t="s">
        <v>10</v>
      </c>
      <c r="D7" s="27">
        <v>40000</v>
      </c>
    </row>
    <row r="8" spans="1:4" ht="16.5" customHeight="1">
      <c r="A8" s="8"/>
      <c r="B8" s="9">
        <v>1121</v>
      </c>
      <c r="C8" s="10" t="s">
        <v>5</v>
      </c>
      <c r="D8" s="27">
        <v>500000</v>
      </c>
    </row>
    <row r="9" spans="1:4" ht="16.5" customHeight="1">
      <c r="A9" s="8"/>
      <c r="B9" s="9">
        <v>1211</v>
      </c>
      <c r="C9" s="10" t="s">
        <v>6</v>
      </c>
      <c r="D9" s="27">
        <v>1100000</v>
      </c>
    </row>
    <row r="10" spans="1:4" ht="16.5" customHeight="1">
      <c r="A10" s="8"/>
      <c r="B10" s="9">
        <v>1337</v>
      </c>
      <c r="C10" s="10" t="s">
        <v>7</v>
      </c>
      <c r="D10" s="27">
        <v>110000</v>
      </c>
    </row>
    <row r="11" spans="1:4" ht="16.5" customHeight="1">
      <c r="A11" s="8"/>
      <c r="B11" s="9">
        <v>1341</v>
      </c>
      <c r="C11" s="10" t="s">
        <v>8</v>
      </c>
      <c r="D11" s="27">
        <v>4000</v>
      </c>
    </row>
    <row r="12" spans="1:4" ht="16.5" customHeight="1">
      <c r="A12" s="8"/>
      <c r="B12" s="9">
        <v>1511</v>
      </c>
      <c r="C12" s="10" t="s">
        <v>9</v>
      </c>
      <c r="D12" s="27">
        <v>300000</v>
      </c>
    </row>
    <row r="13" spans="1:4" ht="24" customHeight="1">
      <c r="A13" s="33" t="s">
        <v>1</v>
      </c>
      <c r="B13" s="58"/>
      <c r="C13" s="59" t="s">
        <v>39</v>
      </c>
      <c r="D13" s="28">
        <f>SUM(D5:D12)</f>
        <v>2564000</v>
      </c>
    </row>
    <row r="14" spans="1:4" ht="24" customHeight="1">
      <c r="A14" s="34"/>
      <c r="B14" s="45"/>
      <c r="C14" s="50"/>
      <c r="D14" s="27"/>
    </row>
    <row r="15" spans="1:4" ht="24" customHeight="1">
      <c r="A15" s="33" t="s">
        <v>1</v>
      </c>
      <c r="B15" s="58"/>
      <c r="C15" s="59" t="s">
        <v>40</v>
      </c>
      <c r="D15" s="28">
        <v>66300</v>
      </c>
    </row>
    <row r="16" spans="1:4" ht="24" customHeight="1">
      <c r="A16" s="31"/>
      <c r="B16" s="45"/>
      <c r="C16" s="50"/>
      <c r="D16" s="27"/>
    </row>
    <row r="17" spans="1:4" ht="24" customHeight="1">
      <c r="A17" s="33">
        <v>1012</v>
      </c>
      <c r="B17" s="35" t="s">
        <v>12</v>
      </c>
      <c r="C17" s="11"/>
      <c r="D17" s="28">
        <v>700</v>
      </c>
    </row>
    <row r="18" spans="1:4" ht="24" customHeight="1">
      <c r="A18" s="31"/>
      <c r="B18" s="45"/>
      <c r="C18" s="48"/>
      <c r="D18" s="27"/>
    </row>
    <row r="19" spans="1:4" ht="24" customHeight="1">
      <c r="A19" s="33">
        <v>1031</v>
      </c>
      <c r="B19" s="46" t="s">
        <v>11</v>
      </c>
      <c r="C19" s="49"/>
      <c r="D19" s="28">
        <v>200000</v>
      </c>
    </row>
    <row r="20" spans="1:4" ht="24" customHeight="1">
      <c r="A20" s="31"/>
      <c r="B20" s="45"/>
      <c r="C20" s="50"/>
      <c r="D20" s="27"/>
    </row>
    <row r="21" spans="1:4" ht="24" customHeight="1">
      <c r="A21" s="33">
        <v>2221</v>
      </c>
      <c r="B21" s="46" t="s">
        <v>13</v>
      </c>
      <c r="C21" s="49"/>
      <c r="D21" s="28">
        <v>10000</v>
      </c>
    </row>
    <row r="22" spans="1:4" ht="24" customHeight="1">
      <c r="A22" s="31"/>
      <c r="B22" s="45"/>
      <c r="C22" s="50"/>
      <c r="D22" s="27"/>
    </row>
    <row r="23" spans="1:4" ht="24" customHeight="1">
      <c r="A23" s="33">
        <v>3613</v>
      </c>
      <c r="B23" s="46" t="s">
        <v>14</v>
      </c>
      <c r="C23" s="49"/>
      <c r="D23" s="28">
        <v>30000</v>
      </c>
    </row>
    <row r="24" spans="1:4" ht="24" customHeight="1">
      <c r="A24" s="31"/>
      <c r="B24" s="45"/>
      <c r="C24" s="50"/>
      <c r="D24" s="27"/>
    </row>
    <row r="25" spans="1:4" ht="24" customHeight="1">
      <c r="A25" s="33">
        <v>3721</v>
      </c>
      <c r="B25" s="47" t="s">
        <v>28</v>
      </c>
      <c r="C25" s="49"/>
      <c r="D25" s="28">
        <v>1700</v>
      </c>
    </row>
    <row r="26" spans="1:4" ht="24" customHeight="1">
      <c r="A26" s="31"/>
      <c r="B26" s="45"/>
      <c r="C26" s="50"/>
      <c r="D26" s="27"/>
    </row>
    <row r="27" spans="1:4" ht="24" customHeight="1">
      <c r="A27" s="33">
        <v>3725</v>
      </c>
      <c r="B27" s="46" t="s">
        <v>64</v>
      </c>
      <c r="C27" s="49"/>
      <c r="D27" s="28">
        <v>30000</v>
      </c>
    </row>
    <row r="28" spans="1:4" ht="24" customHeight="1">
      <c r="A28" s="31"/>
      <c r="B28" s="45"/>
      <c r="C28" s="50"/>
      <c r="D28" s="27"/>
    </row>
    <row r="29" spans="1:4" ht="24" customHeight="1">
      <c r="A29" s="33">
        <v>6171</v>
      </c>
      <c r="B29" s="47" t="s">
        <v>32</v>
      </c>
      <c r="C29" s="49"/>
      <c r="D29" s="28">
        <f>2500</f>
        <v>2500</v>
      </c>
    </row>
    <row r="30" spans="1:4" ht="24" customHeight="1">
      <c r="A30" s="31"/>
      <c r="B30" s="45"/>
      <c r="C30" s="50"/>
      <c r="D30" s="27"/>
    </row>
    <row r="31" spans="1:4" ht="24" customHeight="1">
      <c r="A31" s="33">
        <v>6171</v>
      </c>
      <c r="B31" s="47" t="s">
        <v>66</v>
      </c>
      <c r="C31" s="49"/>
      <c r="D31" s="28">
        <f>70000+150000+120000</f>
        <v>340000</v>
      </c>
    </row>
    <row r="32" spans="1:4" ht="24" customHeight="1">
      <c r="A32" s="31"/>
      <c r="B32" s="45"/>
      <c r="C32" s="50"/>
      <c r="D32" s="27"/>
    </row>
    <row r="33" spans="1:4" ht="24" customHeight="1">
      <c r="A33" s="33">
        <v>6310</v>
      </c>
      <c r="B33" s="46" t="s">
        <v>17</v>
      </c>
      <c r="C33" s="49"/>
      <c r="D33" s="28">
        <v>9800</v>
      </c>
    </row>
    <row r="34" spans="1:4" ht="24" customHeight="1">
      <c r="A34" s="9"/>
      <c r="B34" s="45"/>
      <c r="C34" s="50"/>
      <c r="D34" s="14"/>
    </row>
    <row r="35" spans="1:5" ht="24" customHeight="1">
      <c r="A35" s="42" t="s">
        <v>58</v>
      </c>
      <c r="B35" s="51"/>
      <c r="C35" s="52"/>
      <c r="D35" s="24">
        <f>SUM(D13:D34)</f>
        <v>3255000</v>
      </c>
      <c r="E35" s="21"/>
    </row>
    <row r="36" ht="49.5" customHeight="1"/>
    <row r="37" spans="1:4" ht="25.5">
      <c r="A37" s="17" t="s">
        <v>42</v>
      </c>
      <c r="B37" s="6"/>
      <c r="C37" s="5"/>
      <c r="D37" s="5"/>
    </row>
    <row r="38" spans="1:4" s="2" customFormat="1" ht="15.75">
      <c r="A38" s="15" t="s">
        <v>34</v>
      </c>
      <c r="B38" s="7"/>
      <c r="C38" s="7" t="s">
        <v>2</v>
      </c>
      <c r="D38" s="15" t="s">
        <v>45</v>
      </c>
    </row>
    <row r="39" spans="1:4" ht="24" customHeight="1">
      <c r="A39" s="33">
        <v>1031</v>
      </c>
      <c r="B39" s="35" t="s">
        <v>11</v>
      </c>
      <c r="C39" s="11"/>
      <c r="D39" s="28">
        <v>250000</v>
      </c>
    </row>
    <row r="40" spans="1:4" ht="24" customHeight="1">
      <c r="A40" s="31"/>
      <c r="B40" s="53"/>
      <c r="C40" s="50"/>
      <c r="D40" s="27"/>
    </row>
    <row r="41" spans="1:4" ht="24" customHeight="1" hidden="1">
      <c r="A41" s="33">
        <v>2119</v>
      </c>
      <c r="B41" s="46" t="s">
        <v>18</v>
      </c>
      <c r="C41" s="49"/>
      <c r="D41" s="28"/>
    </row>
    <row r="42" spans="1:4" ht="24" customHeight="1" hidden="1">
      <c r="A42" s="31"/>
      <c r="B42" s="53"/>
      <c r="C42" s="50"/>
      <c r="D42" s="27"/>
    </row>
    <row r="43" spans="1:4" ht="24" customHeight="1">
      <c r="A43" s="33">
        <v>2143</v>
      </c>
      <c r="B43" s="46" t="s">
        <v>19</v>
      </c>
      <c r="C43" s="49"/>
      <c r="D43" s="28">
        <f>10000+50000</f>
        <v>60000</v>
      </c>
    </row>
    <row r="44" spans="1:4" ht="24" customHeight="1">
      <c r="A44" s="31"/>
      <c r="B44" s="53"/>
      <c r="C44" s="50"/>
      <c r="D44" s="27"/>
    </row>
    <row r="45" spans="1:4" ht="24" customHeight="1">
      <c r="A45" s="33">
        <v>2212</v>
      </c>
      <c r="B45" s="46" t="s">
        <v>20</v>
      </c>
      <c r="C45" s="49"/>
      <c r="D45" s="28">
        <f>10000+65000+380000+150000</f>
        <v>605000</v>
      </c>
    </row>
    <row r="46" spans="1:4" ht="24" customHeight="1">
      <c r="A46" s="31"/>
      <c r="B46" s="53"/>
      <c r="C46" s="50"/>
      <c r="D46" s="27"/>
    </row>
    <row r="47" spans="1:4" ht="24" customHeight="1">
      <c r="A47" s="33">
        <v>2219</v>
      </c>
      <c r="B47" s="47" t="s">
        <v>46</v>
      </c>
      <c r="C47" s="49"/>
      <c r="D47" s="28">
        <f>20000+20000+100000</f>
        <v>140000</v>
      </c>
    </row>
    <row r="48" spans="1:4" ht="24" customHeight="1">
      <c r="A48" s="31"/>
      <c r="B48" s="53"/>
      <c r="C48" s="50"/>
      <c r="D48" s="27"/>
    </row>
    <row r="49" spans="1:4" ht="24" customHeight="1">
      <c r="A49" s="33">
        <v>2221</v>
      </c>
      <c r="B49" s="46" t="s">
        <v>13</v>
      </c>
      <c r="C49" s="49"/>
      <c r="D49" s="28">
        <v>20000</v>
      </c>
    </row>
    <row r="50" spans="1:4" ht="24" customHeight="1">
      <c r="A50" s="31"/>
      <c r="B50" s="53"/>
      <c r="C50" s="50"/>
      <c r="D50" s="27"/>
    </row>
    <row r="51" spans="1:4" ht="24" customHeight="1">
      <c r="A51" s="33">
        <v>2310</v>
      </c>
      <c r="B51" s="46" t="s">
        <v>21</v>
      </c>
      <c r="C51" s="49"/>
      <c r="D51" s="28">
        <v>3400</v>
      </c>
    </row>
    <row r="52" spans="1:4" ht="24" customHeight="1">
      <c r="A52" s="31"/>
      <c r="B52" s="53"/>
      <c r="C52" s="50"/>
      <c r="D52" s="27"/>
    </row>
    <row r="53" spans="1:4" ht="24" customHeight="1" hidden="1">
      <c r="A53" s="33">
        <v>2321</v>
      </c>
      <c r="B53" s="46" t="s">
        <v>60</v>
      </c>
      <c r="C53" s="49"/>
      <c r="D53" s="28">
        <v>0</v>
      </c>
    </row>
    <row r="54" spans="1:4" ht="24" customHeight="1" hidden="1">
      <c r="A54" s="31"/>
      <c r="B54" s="53"/>
      <c r="C54" s="50"/>
      <c r="D54" s="27"/>
    </row>
    <row r="55" spans="1:4" ht="24" customHeight="1">
      <c r="A55" s="33">
        <v>2341</v>
      </c>
      <c r="B55" s="46" t="s">
        <v>61</v>
      </c>
      <c r="C55" s="49"/>
      <c r="D55" s="28">
        <v>200000</v>
      </c>
    </row>
    <row r="56" spans="1:4" ht="24" customHeight="1">
      <c r="A56" s="31"/>
      <c r="B56" s="53"/>
      <c r="C56" s="50"/>
      <c r="D56" s="27"/>
    </row>
    <row r="57" spans="1:4" ht="24" customHeight="1">
      <c r="A57" s="33">
        <v>3111</v>
      </c>
      <c r="B57" s="47" t="s">
        <v>33</v>
      </c>
      <c r="C57" s="49"/>
      <c r="D57" s="28">
        <v>73600</v>
      </c>
    </row>
    <row r="58" spans="1:4" ht="24" customHeight="1">
      <c r="A58" s="31"/>
      <c r="B58" s="53"/>
      <c r="C58" s="50"/>
      <c r="D58" s="27"/>
    </row>
    <row r="59" spans="1:4" ht="24" customHeight="1">
      <c r="A59" s="33">
        <v>3113</v>
      </c>
      <c r="B59" s="46" t="s">
        <v>22</v>
      </c>
      <c r="C59" s="49"/>
      <c r="D59" s="28">
        <f>193100+16900</f>
        <v>210000</v>
      </c>
    </row>
    <row r="60" spans="1:4" ht="21" customHeight="1">
      <c r="A60" s="31"/>
      <c r="B60" s="53"/>
      <c r="C60" s="50"/>
      <c r="D60" s="27"/>
    </row>
    <row r="61" spans="1:4" ht="24" customHeight="1">
      <c r="A61" s="33">
        <v>3314</v>
      </c>
      <c r="B61" s="46" t="s">
        <v>23</v>
      </c>
      <c r="C61" s="49"/>
      <c r="D61" s="28">
        <v>7000</v>
      </c>
    </row>
    <row r="62" spans="1:4" ht="21" customHeight="1">
      <c r="A62" s="31"/>
      <c r="B62" s="53"/>
      <c r="C62" s="50"/>
      <c r="D62" s="27"/>
    </row>
    <row r="63" spans="1:4" ht="24" customHeight="1">
      <c r="A63" s="33">
        <v>3319</v>
      </c>
      <c r="B63" s="46" t="s">
        <v>24</v>
      </c>
      <c r="C63" s="49"/>
      <c r="D63" s="28">
        <f>15000+5000+10000</f>
        <v>30000</v>
      </c>
    </row>
    <row r="64" spans="1:4" ht="21" customHeight="1">
      <c r="A64" s="31"/>
      <c r="B64" s="53"/>
      <c r="C64" s="50"/>
      <c r="D64" s="27"/>
    </row>
    <row r="65" spans="1:4" ht="24" customHeight="1" hidden="1">
      <c r="A65" s="33">
        <v>3330</v>
      </c>
      <c r="B65" s="47" t="s">
        <v>62</v>
      </c>
      <c r="C65" s="49"/>
      <c r="D65" s="28">
        <v>0</v>
      </c>
    </row>
    <row r="66" spans="1:4" ht="21" customHeight="1" hidden="1">
      <c r="A66" s="31"/>
      <c r="B66" s="53"/>
      <c r="C66" s="50"/>
      <c r="D66" s="27"/>
    </row>
    <row r="67" spans="1:4" ht="24" customHeight="1">
      <c r="A67" s="33">
        <v>3399</v>
      </c>
      <c r="B67" s="47" t="s">
        <v>35</v>
      </c>
      <c r="C67" s="49"/>
      <c r="D67" s="28">
        <v>30000</v>
      </c>
    </row>
    <row r="68" spans="1:4" ht="24" customHeight="1">
      <c r="A68" s="31"/>
      <c r="B68" s="53"/>
      <c r="C68" s="50"/>
      <c r="D68" s="27"/>
    </row>
    <row r="69" spans="1:4" ht="24" customHeight="1">
      <c r="A69" s="33">
        <v>3419</v>
      </c>
      <c r="B69" s="46" t="s">
        <v>25</v>
      </c>
      <c r="C69" s="49"/>
      <c r="D69" s="28">
        <f>20000+35000+25000+120000+120000</f>
        <v>320000</v>
      </c>
    </row>
    <row r="70" spans="1:4" ht="24" customHeight="1">
      <c r="A70" s="31"/>
      <c r="B70" s="53"/>
      <c r="C70" s="50"/>
      <c r="D70" s="27"/>
    </row>
    <row r="71" spans="1:4" ht="24" customHeight="1">
      <c r="A71" s="33">
        <v>3631</v>
      </c>
      <c r="B71" s="46" t="s">
        <v>26</v>
      </c>
      <c r="C71" s="49"/>
      <c r="D71" s="28">
        <f>5000+70000+60000+120000</f>
        <v>255000</v>
      </c>
    </row>
    <row r="72" spans="1:4" ht="24" customHeight="1">
      <c r="A72" s="31"/>
      <c r="B72" s="53"/>
      <c r="C72" s="50"/>
      <c r="D72" s="27"/>
    </row>
    <row r="73" spans="1:4" ht="24" customHeight="1">
      <c r="A73" s="33">
        <v>3632</v>
      </c>
      <c r="B73" s="46" t="s">
        <v>15</v>
      </c>
      <c r="C73" s="49"/>
      <c r="D73" s="28">
        <f>4000+1000+70000+70000</f>
        <v>145000</v>
      </c>
    </row>
    <row r="74" spans="1:4" ht="24" customHeight="1">
      <c r="A74" s="31"/>
      <c r="B74" s="53"/>
      <c r="C74" s="50"/>
      <c r="D74" s="27"/>
    </row>
    <row r="75" spans="1:4" ht="24" customHeight="1" hidden="1">
      <c r="A75" s="33">
        <v>3635</v>
      </c>
      <c r="B75" s="46" t="s">
        <v>36</v>
      </c>
      <c r="C75" s="49"/>
      <c r="D75" s="28">
        <v>0</v>
      </c>
    </row>
    <row r="76" spans="1:4" ht="24" customHeight="1" hidden="1">
      <c r="A76" s="32"/>
      <c r="B76" s="54"/>
      <c r="C76" s="56"/>
      <c r="D76" s="29"/>
    </row>
    <row r="77" spans="1:4" ht="24" customHeight="1">
      <c r="A77" s="33">
        <v>3639</v>
      </c>
      <c r="B77" s="46" t="s">
        <v>27</v>
      </c>
      <c r="C77" s="49"/>
      <c r="D77" s="28">
        <f>5500+11500</f>
        <v>17000</v>
      </c>
    </row>
    <row r="78" spans="1:4" ht="24" customHeight="1">
      <c r="A78" s="31"/>
      <c r="B78" s="53"/>
      <c r="C78" s="50"/>
      <c r="D78" s="27"/>
    </row>
    <row r="79" spans="1:4" ht="24" customHeight="1">
      <c r="A79" s="33">
        <v>3721</v>
      </c>
      <c r="B79" s="46" t="s">
        <v>28</v>
      </c>
      <c r="C79" s="49"/>
      <c r="D79" s="28">
        <v>30000</v>
      </c>
    </row>
    <row r="80" spans="1:4" ht="24" customHeight="1">
      <c r="A80" s="31"/>
      <c r="B80" s="53"/>
      <c r="C80" s="50"/>
      <c r="D80" s="27"/>
    </row>
    <row r="81" spans="1:4" ht="24" customHeight="1">
      <c r="A81" s="33">
        <v>3722</v>
      </c>
      <c r="B81" s="46" t="s">
        <v>16</v>
      </c>
      <c r="C81" s="49"/>
      <c r="D81" s="28">
        <v>213000</v>
      </c>
    </row>
    <row r="82" spans="1:4" ht="24" customHeight="1">
      <c r="A82" s="31"/>
      <c r="B82" s="53"/>
      <c r="C82" s="50"/>
      <c r="D82" s="27"/>
    </row>
    <row r="83" spans="1:4" ht="24" customHeight="1">
      <c r="A83" s="33">
        <v>3723</v>
      </c>
      <c r="B83" s="46" t="s">
        <v>65</v>
      </c>
      <c r="C83" s="49"/>
      <c r="D83" s="28">
        <v>15000</v>
      </c>
    </row>
    <row r="84" spans="1:4" ht="24" customHeight="1">
      <c r="A84" s="31"/>
      <c r="B84" s="53"/>
      <c r="C84" s="50"/>
      <c r="D84" s="27"/>
    </row>
    <row r="85" spans="1:4" ht="24" customHeight="1">
      <c r="A85" s="33">
        <v>3745</v>
      </c>
      <c r="B85" s="46" t="s">
        <v>29</v>
      </c>
      <c r="C85" s="49"/>
      <c r="D85" s="28">
        <v>86000</v>
      </c>
    </row>
    <row r="86" spans="1:4" ht="24" customHeight="1">
      <c r="A86" s="31"/>
      <c r="B86" s="53"/>
      <c r="C86" s="50"/>
      <c r="D86" s="27"/>
    </row>
    <row r="87" spans="1:4" ht="24" customHeight="1">
      <c r="A87" s="33">
        <v>3749</v>
      </c>
      <c r="B87" s="46" t="s">
        <v>63</v>
      </c>
      <c r="C87" s="49"/>
      <c r="D87" s="28">
        <v>5000</v>
      </c>
    </row>
    <row r="88" spans="1:4" ht="24" customHeight="1">
      <c r="A88" s="31"/>
      <c r="B88" s="53"/>
      <c r="C88" s="50"/>
      <c r="D88" s="27"/>
    </row>
    <row r="89" spans="1:4" ht="24" customHeight="1">
      <c r="A89" s="33">
        <v>5512</v>
      </c>
      <c r="B89" s="46" t="s">
        <v>30</v>
      </c>
      <c r="C89" s="49"/>
      <c r="D89" s="28">
        <f>15000+5000+5000+17000</f>
        <v>42000</v>
      </c>
    </row>
    <row r="90" spans="1:4" ht="24" customHeight="1">
      <c r="A90" s="31"/>
      <c r="B90" s="53"/>
      <c r="C90" s="50"/>
      <c r="D90" s="27"/>
    </row>
    <row r="91" spans="1:4" ht="24" customHeight="1">
      <c r="A91" s="33">
        <v>6112</v>
      </c>
      <c r="B91" s="46" t="s">
        <v>31</v>
      </c>
      <c r="C91" s="49"/>
      <c r="D91" s="28">
        <f>284000+26000</f>
        <v>310000</v>
      </c>
    </row>
    <row r="92" spans="1:4" ht="24" customHeight="1">
      <c r="A92" s="31"/>
      <c r="B92" s="53"/>
      <c r="C92" s="50"/>
      <c r="D92" s="27"/>
    </row>
    <row r="93" spans="1:4" ht="24" customHeight="1">
      <c r="A93" s="33">
        <v>6171</v>
      </c>
      <c r="B93" s="46" t="s">
        <v>32</v>
      </c>
      <c r="C93" s="49"/>
      <c r="D93" s="28">
        <f>430000+200000</f>
        <v>630000</v>
      </c>
    </row>
    <row r="94" spans="1:4" ht="24" customHeight="1">
      <c r="A94" s="31"/>
      <c r="B94" s="53"/>
      <c r="C94" s="50"/>
      <c r="D94" s="27"/>
    </row>
    <row r="95" spans="1:4" ht="24" customHeight="1">
      <c r="A95" s="33">
        <v>6310</v>
      </c>
      <c r="B95" s="46" t="s">
        <v>17</v>
      </c>
      <c r="C95" s="49"/>
      <c r="D95" s="28">
        <v>8000</v>
      </c>
    </row>
    <row r="96" spans="1:4" ht="24" customHeight="1">
      <c r="A96" s="9"/>
      <c r="B96" s="45"/>
      <c r="C96" s="50"/>
      <c r="D96" s="14"/>
    </row>
    <row r="97" spans="1:4" ht="24" customHeight="1">
      <c r="A97" s="43" t="s">
        <v>59</v>
      </c>
      <c r="B97" s="55"/>
      <c r="C97" s="57"/>
      <c r="D97" s="24">
        <f>SUM(D39:D96)</f>
        <v>3705000</v>
      </c>
    </row>
    <row r="98" ht="24" customHeight="1"/>
    <row r="99" spans="1:4" ht="24" customHeight="1">
      <c r="A99" s="25" t="s">
        <v>38</v>
      </c>
      <c r="B99" s="26"/>
      <c r="C99" s="25"/>
      <c r="D99" s="24">
        <f>D97-D35</f>
        <v>450000</v>
      </c>
    </row>
    <row r="100" spans="1:4" ht="16.5" customHeight="1">
      <c r="A100" s="37"/>
      <c r="B100" s="38"/>
      <c r="C100" s="37"/>
      <c r="D100" s="39"/>
    </row>
    <row r="101" spans="1:4" ht="21.75" customHeight="1">
      <c r="A101" s="37" t="s">
        <v>43</v>
      </c>
      <c r="B101" s="38"/>
      <c r="C101" s="40">
        <v>40587</v>
      </c>
      <c r="D101" s="39"/>
    </row>
    <row r="102" spans="1:4" ht="21" customHeight="1">
      <c r="A102" s="37" t="s">
        <v>44</v>
      </c>
      <c r="B102" s="38"/>
      <c r="C102" s="44">
        <v>40602</v>
      </c>
      <c r="D102" s="39"/>
    </row>
    <row r="103" ht="12.75">
      <c r="B103"/>
    </row>
  </sheetData>
  <sheetProtection/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91">
      <selection activeCell="H12" sqref="H12"/>
    </sheetView>
  </sheetViews>
  <sheetFormatPr defaultColWidth="9.00390625" defaultRowHeight="12.75"/>
  <cols>
    <col min="1" max="1" width="11.875" style="0" customWidth="1"/>
    <col min="2" max="2" width="13.75390625" style="0" customWidth="1"/>
    <col min="3" max="3" width="44.125" style="0" customWidth="1"/>
    <col min="4" max="4" width="16.25390625" style="0" customWidth="1"/>
  </cols>
  <sheetData>
    <row r="1" spans="1:4" ht="23.25">
      <c r="A1" s="20" t="s">
        <v>53</v>
      </c>
      <c r="B1" s="1"/>
      <c r="D1" s="3"/>
    </row>
    <row r="2" spans="1:4" ht="15">
      <c r="A2" s="3"/>
      <c r="B2" s="4"/>
      <c r="C2" s="3"/>
      <c r="D2" s="3"/>
    </row>
    <row r="3" spans="1:4" ht="25.5">
      <c r="A3" s="17" t="s">
        <v>41</v>
      </c>
      <c r="B3" s="6"/>
      <c r="C3" s="5"/>
      <c r="D3" s="5"/>
    </row>
    <row r="4" spans="1:4" ht="15.75">
      <c r="A4" s="15"/>
      <c r="B4" s="7" t="s">
        <v>0</v>
      </c>
      <c r="C4" s="7" t="s">
        <v>2</v>
      </c>
      <c r="D4" s="15" t="s">
        <v>45</v>
      </c>
    </row>
    <row r="5" spans="1:4" ht="15.75">
      <c r="A5" s="8"/>
      <c r="B5" s="9">
        <v>1111</v>
      </c>
      <c r="C5" s="10" t="s">
        <v>3</v>
      </c>
      <c r="D5" s="27">
        <v>500000</v>
      </c>
    </row>
    <row r="6" spans="1:4" ht="15.75">
      <c r="A6" s="8"/>
      <c r="B6" s="9">
        <v>1112</v>
      </c>
      <c r="C6" s="10" t="s">
        <v>4</v>
      </c>
      <c r="D6" s="27">
        <v>40000</v>
      </c>
    </row>
    <row r="7" spans="1:4" ht="15.75">
      <c r="A7" s="8"/>
      <c r="B7" s="9">
        <v>1113</v>
      </c>
      <c r="C7" s="10" t="s">
        <v>10</v>
      </c>
      <c r="D7" s="27">
        <v>30000</v>
      </c>
    </row>
    <row r="8" spans="1:4" ht="15.75">
      <c r="A8" s="8"/>
      <c r="B8" s="9">
        <v>1121</v>
      </c>
      <c r="C8" s="10" t="s">
        <v>5</v>
      </c>
      <c r="D8" s="27">
        <v>650000</v>
      </c>
    </row>
    <row r="9" spans="1:4" ht="15.75">
      <c r="A9" s="8"/>
      <c r="B9" s="9">
        <v>1211</v>
      </c>
      <c r="C9" s="10" t="s">
        <v>6</v>
      </c>
      <c r="D9" s="27">
        <v>950000</v>
      </c>
    </row>
    <row r="10" spans="1:4" ht="15.75">
      <c r="A10" s="8"/>
      <c r="B10" s="9">
        <v>1337</v>
      </c>
      <c r="C10" s="10" t="s">
        <v>7</v>
      </c>
      <c r="D10" s="27">
        <v>90000</v>
      </c>
    </row>
    <row r="11" spans="1:4" ht="15.75">
      <c r="A11" s="8"/>
      <c r="B11" s="9">
        <v>1341</v>
      </c>
      <c r="C11" s="10" t="s">
        <v>8</v>
      </c>
      <c r="D11" s="27">
        <v>3800</v>
      </c>
    </row>
    <row r="12" spans="1:4" ht="15.75">
      <c r="A12" s="8"/>
      <c r="B12" s="9">
        <v>1511</v>
      </c>
      <c r="C12" s="10" t="s">
        <v>9</v>
      </c>
      <c r="D12" s="27">
        <v>200000</v>
      </c>
    </row>
    <row r="13" spans="1:4" ht="15.75">
      <c r="A13" s="33" t="s">
        <v>47</v>
      </c>
      <c r="B13" s="12"/>
      <c r="C13" s="30" t="s">
        <v>39</v>
      </c>
      <c r="D13" s="28">
        <f>SUM(D5:D12)</f>
        <v>2463800</v>
      </c>
    </row>
    <row r="14" spans="1:4" ht="15.75">
      <c r="A14" s="34"/>
      <c r="B14" s="9"/>
      <c r="C14" s="10"/>
      <c r="D14" s="27"/>
    </row>
    <row r="15" spans="1:4" ht="15.75">
      <c r="A15" s="33" t="s">
        <v>48</v>
      </c>
      <c r="B15" s="12"/>
      <c r="C15" s="30" t="s">
        <v>52</v>
      </c>
      <c r="D15" s="28">
        <v>228700</v>
      </c>
    </row>
    <row r="16" spans="1:4" ht="15.75">
      <c r="A16" s="31"/>
      <c r="B16" s="9"/>
      <c r="C16" s="10"/>
      <c r="D16" s="27"/>
    </row>
    <row r="17" spans="1:4" ht="15.75">
      <c r="A17" s="33" t="s">
        <v>49</v>
      </c>
      <c r="B17" s="35"/>
      <c r="C17" s="30" t="s">
        <v>51</v>
      </c>
      <c r="D17" s="28">
        <v>1930000</v>
      </c>
    </row>
    <row r="18" spans="1:4" ht="15.75">
      <c r="A18" s="31"/>
      <c r="B18" s="9"/>
      <c r="C18" s="16"/>
      <c r="D18" s="27"/>
    </row>
    <row r="19" spans="1:4" ht="15.75">
      <c r="A19" s="41" t="s">
        <v>50</v>
      </c>
      <c r="B19" s="35"/>
      <c r="C19" s="30" t="s">
        <v>40</v>
      </c>
      <c r="D19" s="28">
        <v>7500</v>
      </c>
    </row>
    <row r="20" spans="1:4" ht="15.75" hidden="1">
      <c r="A20" s="31"/>
      <c r="B20" s="9"/>
      <c r="C20" s="10"/>
      <c r="D20" s="27"/>
    </row>
    <row r="21" spans="1:4" ht="15.75" hidden="1">
      <c r="A21" s="33"/>
      <c r="B21" s="35"/>
      <c r="C21" s="11"/>
      <c r="D21" s="28"/>
    </row>
    <row r="22" spans="1:4" ht="15.75" hidden="1">
      <c r="A22" s="31"/>
      <c r="B22" s="9"/>
      <c r="C22" s="10"/>
      <c r="D22" s="27"/>
    </row>
    <row r="23" spans="1:4" ht="15.75" hidden="1">
      <c r="A23" s="33"/>
      <c r="B23" s="35"/>
      <c r="C23" s="11"/>
      <c r="D23" s="28"/>
    </row>
    <row r="24" spans="1:4" ht="15.75" hidden="1">
      <c r="A24" s="31"/>
      <c r="B24" s="9"/>
      <c r="C24" s="10"/>
      <c r="D24" s="27"/>
    </row>
    <row r="25" spans="1:4" ht="15.75" hidden="1">
      <c r="A25" s="33"/>
      <c r="B25" s="35"/>
      <c r="C25" s="11"/>
      <c r="D25" s="28"/>
    </row>
    <row r="26" spans="1:4" ht="15.75" hidden="1">
      <c r="A26" s="31"/>
      <c r="B26" s="9"/>
      <c r="C26" s="10"/>
      <c r="D26" s="27"/>
    </row>
    <row r="27" spans="1:4" ht="15.75" hidden="1">
      <c r="A27" s="33"/>
      <c r="B27" s="36"/>
      <c r="C27" s="11"/>
      <c r="D27" s="28"/>
    </row>
    <row r="28" spans="1:4" ht="15.75" hidden="1">
      <c r="A28" s="31"/>
      <c r="B28" s="9"/>
      <c r="C28" s="10"/>
      <c r="D28" s="27"/>
    </row>
    <row r="29" spans="1:6" ht="15.75" hidden="1">
      <c r="A29" s="33"/>
      <c r="B29" s="35"/>
      <c r="C29" s="11"/>
      <c r="D29" s="28"/>
      <c r="F29" s="21"/>
    </row>
    <row r="30" spans="1:4" ht="15.75">
      <c r="A30" s="9"/>
      <c r="B30" s="9"/>
      <c r="C30" s="10"/>
      <c r="D30" s="14"/>
    </row>
    <row r="31" spans="1:4" ht="20.25">
      <c r="A31" s="18" t="s">
        <v>58</v>
      </c>
      <c r="B31" s="19"/>
      <c r="C31" s="18"/>
      <c r="D31" s="24">
        <f>SUM(D13:D19)</f>
        <v>4630000</v>
      </c>
    </row>
    <row r="32" ht="12.75">
      <c r="B32" s="1"/>
    </row>
    <row r="33" ht="12.75">
      <c r="B33" s="1"/>
    </row>
    <row r="34" spans="1:4" ht="25.5">
      <c r="A34" s="17" t="s">
        <v>42</v>
      </c>
      <c r="B34" s="6"/>
      <c r="C34" s="5"/>
      <c r="D34" s="5"/>
    </row>
    <row r="35" spans="1:4" ht="15.75">
      <c r="A35" s="15"/>
      <c r="B35" s="7"/>
      <c r="C35" s="7" t="s">
        <v>2</v>
      </c>
      <c r="D35" s="15" t="s">
        <v>45</v>
      </c>
    </row>
    <row r="36" spans="1:4" ht="15.75">
      <c r="A36" s="33"/>
      <c r="B36" s="35"/>
      <c r="C36" s="11"/>
      <c r="D36" s="28"/>
    </row>
    <row r="37" spans="1:4" ht="15.75">
      <c r="A37" s="31"/>
      <c r="B37" s="31"/>
      <c r="C37" s="10"/>
      <c r="D37" s="27"/>
    </row>
    <row r="38" spans="1:4" ht="15.75">
      <c r="A38" s="33" t="s">
        <v>54</v>
      </c>
      <c r="B38" s="35"/>
      <c r="C38" s="36" t="s">
        <v>56</v>
      </c>
      <c r="D38" s="28">
        <v>2852000</v>
      </c>
    </row>
    <row r="39" spans="1:4" ht="15.75">
      <c r="A39" s="31"/>
      <c r="B39" s="31"/>
      <c r="C39" s="10"/>
      <c r="D39" s="27"/>
    </row>
    <row r="40" spans="1:4" ht="15.75">
      <c r="A40" s="33"/>
      <c r="B40" s="35"/>
      <c r="C40" s="11"/>
      <c r="D40" s="28"/>
    </row>
    <row r="41" spans="1:4" ht="15.75">
      <c r="A41" s="31"/>
      <c r="B41" s="31"/>
      <c r="C41" s="10"/>
      <c r="D41" s="27"/>
    </row>
    <row r="42" spans="1:4" ht="15.75">
      <c r="A42" s="33" t="s">
        <v>55</v>
      </c>
      <c r="B42" s="35"/>
      <c r="C42" s="30" t="s">
        <v>57</v>
      </c>
      <c r="D42" s="28">
        <v>2470000</v>
      </c>
    </row>
    <row r="43" spans="1:4" ht="15.75" hidden="1">
      <c r="A43" s="31"/>
      <c r="B43" s="31"/>
      <c r="C43" s="10"/>
      <c r="D43" s="27"/>
    </row>
    <row r="44" spans="1:4" ht="15.75" hidden="1">
      <c r="A44" s="33">
        <v>2219</v>
      </c>
      <c r="B44" s="36" t="s">
        <v>46</v>
      </c>
      <c r="C44" s="11"/>
      <c r="D44" s="28">
        <v>550000</v>
      </c>
    </row>
    <row r="45" spans="1:4" ht="15.75" hidden="1">
      <c r="A45" s="31"/>
      <c r="B45" s="31"/>
      <c r="C45" s="10"/>
      <c r="D45" s="27"/>
    </row>
    <row r="46" spans="1:4" ht="15.75" hidden="1">
      <c r="A46" s="33">
        <v>2221</v>
      </c>
      <c r="B46" s="35" t="s">
        <v>13</v>
      </c>
      <c r="C46" s="11"/>
      <c r="D46" s="28">
        <v>15000</v>
      </c>
    </row>
    <row r="47" spans="1:4" ht="15.75" hidden="1">
      <c r="A47" s="31"/>
      <c r="B47" s="31"/>
      <c r="C47" s="10"/>
      <c r="D47" s="27"/>
    </row>
    <row r="48" spans="1:4" ht="15.75" hidden="1">
      <c r="A48" s="33">
        <v>2310</v>
      </c>
      <c r="B48" s="35" t="s">
        <v>21</v>
      </c>
      <c r="C48" s="11"/>
      <c r="D48" s="28">
        <v>3200</v>
      </c>
    </row>
    <row r="49" spans="1:4" ht="15.75" hidden="1">
      <c r="A49" s="31"/>
      <c r="B49" s="31"/>
      <c r="C49" s="10"/>
      <c r="D49" s="27"/>
    </row>
    <row r="50" spans="1:4" ht="15.75" hidden="1">
      <c r="A50" s="33">
        <v>3111</v>
      </c>
      <c r="B50" s="36" t="s">
        <v>33</v>
      </c>
      <c r="C50" s="11"/>
      <c r="D50" s="28">
        <v>66000</v>
      </c>
    </row>
    <row r="51" spans="1:4" ht="15.75" hidden="1">
      <c r="A51" s="31"/>
      <c r="B51" s="31"/>
      <c r="C51" s="10"/>
      <c r="D51" s="27"/>
    </row>
    <row r="52" spans="1:4" ht="15.75" hidden="1">
      <c r="A52" s="33">
        <v>3113</v>
      </c>
      <c r="B52" s="35" t="s">
        <v>22</v>
      </c>
      <c r="C52" s="11"/>
      <c r="D52" s="28">
        <v>178000</v>
      </c>
    </row>
    <row r="53" spans="1:4" ht="15.75" hidden="1">
      <c r="A53" s="31"/>
      <c r="B53" s="31"/>
      <c r="C53" s="10"/>
      <c r="D53" s="27"/>
    </row>
    <row r="54" spans="1:4" ht="15.75" hidden="1">
      <c r="A54" s="33">
        <v>3314</v>
      </c>
      <c r="B54" s="35" t="s">
        <v>23</v>
      </c>
      <c r="C54" s="11"/>
      <c r="D54" s="28">
        <v>5600</v>
      </c>
    </row>
    <row r="55" spans="1:4" ht="15.75" hidden="1">
      <c r="A55" s="31"/>
      <c r="B55" s="31"/>
      <c r="C55" s="10"/>
      <c r="D55" s="27"/>
    </row>
    <row r="56" spans="1:4" ht="15.75" hidden="1">
      <c r="A56" s="33">
        <v>3319</v>
      </c>
      <c r="B56" s="35" t="s">
        <v>24</v>
      </c>
      <c r="C56" s="11"/>
      <c r="D56" s="28">
        <v>23000</v>
      </c>
    </row>
    <row r="57" spans="1:4" ht="15.75" hidden="1">
      <c r="A57" s="31"/>
      <c r="B57" s="31"/>
      <c r="C57" s="10"/>
      <c r="D57" s="27"/>
    </row>
    <row r="58" spans="1:4" ht="15.75" hidden="1">
      <c r="A58" s="33">
        <v>3341</v>
      </c>
      <c r="B58" s="35" t="s">
        <v>37</v>
      </c>
      <c r="C58" s="11"/>
      <c r="D58" s="28">
        <v>100000</v>
      </c>
    </row>
    <row r="59" spans="1:4" ht="15.75" hidden="1">
      <c r="A59" s="31"/>
      <c r="B59" s="31"/>
      <c r="C59" s="10"/>
      <c r="D59" s="27"/>
    </row>
    <row r="60" spans="1:4" ht="15.75" hidden="1">
      <c r="A60" s="33">
        <v>3399</v>
      </c>
      <c r="B60" s="36" t="s">
        <v>35</v>
      </c>
      <c r="C60" s="11"/>
      <c r="D60" s="28">
        <v>25000</v>
      </c>
    </row>
    <row r="61" spans="1:4" ht="15.75" hidden="1">
      <c r="A61" s="31"/>
      <c r="B61" s="31"/>
      <c r="C61" s="10"/>
      <c r="D61" s="27"/>
    </row>
    <row r="62" spans="1:4" ht="15.75" hidden="1">
      <c r="A62" s="33">
        <v>3419</v>
      </c>
      <c r="B62" s="35" t="s">
        <v>25</v>
      </c>
      <c r="C62" s="11"/>
      <c r="D62" s="28">
        <v>85000</v>
      </c>
    </row>
    <row r="63" spans="1:4" ht="15.75" hidden="1">
      <c r="A63" s="31"/>
      <c r="B63" s="31"/>
      <c r="C63" s="10"/>
      <c r="D63" s="27"/>
    </row>
    <row r="64" spans="1:4" ht="15.75" hidden="1">
      <c r="A64" s="33">
        <v>3631</v>
      </c>
      <c r="B64" s="35" t="s">
        <v>26</v>
      </c>
      <c r="C64" s="11"/>
      <c r="D64" s="28">
        <v>75000</v>
      </c>
    </row>
    <row r="65" spans="1:4" ht="15.75" hidden="1">
      <c r="A65" s="31"/>
      <c r="B65" s="31"/>
      <c r="C65" s="10"/>
      <c r="D65" s="27"/>
    </row>
    <row r="66" spans="1:4" ht="15.75" hidden="1">
      <c r="A66" s="33">
        <v>3632</v>
      </c>
      <c r="B66" s="35" t="s">
        <v>15</v>
      </c>
      <c r="C66" s="11"/>
      <c r="D66" s="28">
        <v>10000</v>
      </c>
    </row>
    <row r="67" spans="1:4" ht="15.75" hidden="1">
      <c r="A67" s="31"/>
      <c r="B67" s="31"/>
      <c r="C67" s="10"/>
      <c r="D67" s="27"/>
    </row>
    <row r="68" spans="1:4" ht="15.75" hidden="1">
      <c r="A68" s="33">
        <v>3635</v>
      </c>
      <c r="B68" s="35" t="s">
        <v>36</v>
      </c>
      <c r="C68" s="11"/>
      <c r="D68" s="28">
        <v>120000</v>
      </c>
    </row>
    <row r="69" spans="1:4" ht="15.75" hidden="1">
      <c r="A69" s="32"/>
      <c r="B69" s="32"/>
      <c r="C69" s="13"/>
      <c r="D69" s="29"/>
    </row>
    <row r="70" spans="1:4" ht="15.75" hidden="1">
      <c r="A70" s="33">
        <v>3639</v>
      </c>
      <c r="B70" s="35" t="s">
        <v>27</v>
      </c>
      <c r="C70" s="11"/>
      <c r="D70" s="28">
        <v>2005000</v>
      </c>
    </row>
    <row r="71" spans="1:4" ht="15.75" hidden="1">
      <c r="A71" s="31"/>
      <c r="B71" s="31"/>
      <c r="C71" s="10"/>
      <c r="D71" s="27"/>
    </row>
    <row r="72" spans="1:4" ht="15.75" hidden="1">
      <c r="A72" s="33">
        <v>3721</v>
      </c>
      <c r="B72" s="35" t="s">
        <v>28</v>
      </c>
      <c r="C72" s="11"/>
      <c r="D72" s="28">
        <v>15000</v>
      </c>
    </row>
    <row r="73" spans="1:4" ht="15.75" hidden="1">
      <c r="A73" s="31"/>
      <c r="B73" s="31"/>
      <c r="C73" s="10"/>
      <c r="D73" s="27"/>
    </row>
    <row r="74" spans="1:4" ht="15.75" hidden="1">
      <c r="A74" s="33">
        <v>3722</v>
      </c>
      <c r="B74" s="35" t="s">
        <v>16</v>
      </c>
      <c r="C74" s="11"/>
      <c r="D74" s="28">
        <v>185000</v>
      </c>
    </row>
    <row r="75" spans="1:4" ht="15.75" hidden="1">
      <c r="A75" s="31"/>
      <c r="B75" s="31"/>
      <c r="C75" s="10"/>
      <c r="D75" s="27"/>
    </row>
    <row r="76" spans="1:4" ht="15.75" hidden="1">
      <c r="A76" s="33">
        <v>3745</v>
      </c>
      <c r="B76" s="35" t="s">
        <v>29</v>
      </c>
      <c r="C76" s="11"/>
      <c r="D76" s="28">
        <v>247000</v>
      </c>
    </row>
    <row r="77" spans="1:4" ht="15.75" hidden="1">
      <c r="A77" s="31"/>
      <c r="B77" s="31"/>
      <c r="C77" s="10"/>
      <c r="D77" s="27"/>
    </row>
    <row r="78" spans="1:4" ht="15.75" hidden="1">
      <c r="A78" s="33">
        <v>5512</v>
      </c>
      <c r="B78" s="35" t="s">
        <v>30</v>
      </c>
      <c r="C78" s="11"/>
      <c r="D78" s="28">
        <v>30000</v>
      </c>
    </row>
    <row r="79" spans="1:4" ht="15.75" hidden="1">
      <c r="A79" s="31"/>
      <c r="B79" s="31"/>
      <c r="C79" s="10"/>
      <c r="D79" s="27"/>
    </row>
    <row r="80" spans="1:4" ht="15.75" hidden="1">
      <c r="A80" s="33">
        <v>6112</v>
      </c>
      <c r="B80" s="35" t="s">
        <v>31</v>
      </c>
      <c r="C80" s="11"/>
      <c r="D80" s="28">
        <v>286000</v>
      </c>
    </row>
    <row r="81" spans="1:4" ht="15.75" hidden="1">
      <c r="A81" s="31"/>
      <c r="B81" s="31"/>
      <c r="C81" s="10"/>
      <c r="D81" s="27"/>
    </row>
    <row r="82" spans="1:4" ht="15.75" hidden="1">
      <c r="A82" s="33">
        <v>6171</v>
      </c>
      <c r="B82" s="35" t="s">
        <v>32</v>
      </c>
      <c r="C82" s="11"/>
      <c r="D82" s="28">
        <v>424000</v>
      </c>
    </row>
    <row r="83" spans="1:4" ht="15.75" hidden="1">
      <c r="A83" s="31"/>
      <c r="B83" s="31"/>
      <c r="C83" s="10"/>
      <c r="D83" s="27"/>
    </row>
    <row r="84" spans="1:4" ht="15.75" hidden="1">
      <c r="A84" s="33">
        <v>6310</v>
      </c>
      <c r="B84" s="35" t="s">
        <v>17</v>
      </c>
      <c r="C84" s="11"/>
      <c r="D84" s="28">
        <v>8000</v>
      </c>
    </row>
    <row r="85" spans="1:4" ht="15.75">
      <c r="A85" s="9"/>
      <c r="B85" s="9"/>
      <c r="C85" s="10"/>
      <c r="D85" s="14"/>
    </row>
    <row r="86" spans="1:4" ht="20.25">
      <c r="A86" s="22" t="s">
        <v>59</v>
      </c>
      <c r="B86" s="23"/>
      <c r="C86" s="22"/>
      <c r="D86" s="24">
        <f>D38+D42</f>
        <v>5322000</v>
      </c>
    </row>
    <row r="87" ht="26.25" customHeight="1">
      <c r="B87" s="1"/>
    </row>
    <row r="88" spans="1:4" ht="22.5">
      <c r="A88" s="25" t="s">
        <v>38</v>
      </c>
      <c r="B88" s="26"/>
      <c r="C88" s="25"/>
      <c r="D88" s="24">
        <f>D86-D31</f>
        <v>692000</v>
      </c>
    </row>
    <row r="89" spans="1:4" ht="15.75">
      <c r="A89" s="37"/>
      <c r="B89" s="38"/>
      <c r="C89" s="37"/>
      <c r="D89" s="39"/>
    </row>
    <row r="90" spans="1:4" ht="15.75">
      <c r="A90" s="37"/>
      <c r="B90" s="38"/>
      <c r="C90" s="40"/>
      <c r="D90" s="39"/>
    </row>
    <row r="91" spans="1:4" ht="15.75">
      <c r="A91" s="37"/>
      <c r="B91" s="38"/>
      <c r="C91" s="37"/>
      <c r="D91" s="39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 Toshiba</dc:creator>
  <cp:keywords/>
  <dc:description/>
  <cp:lastModifiedBy>Věra</cp:lastModifiedBy>
  <cp:lastPrinted>2011-02-13T16:40:52Z</cp:lastPrinted>
  <dcterms:created xsi:type="dcterms:W3CDTF">2007-04-16T09:44:53Z</dcterms:created>
  <dcterms:modified xsi:type="dcterms:W3CDTF">2011-03-22T18:51:17Z</dcterms:modified>
  <cp:category/>
  <cp:version/>
  <cp:contentType/>
  <cp:contentStatus/>
</cp:coreProperties>
</file>